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v\Desktop\R1年度財務諸表等入力シート\"/>
    </mc:Choice>
  </mc:AlternateContent>
  <xr:revisionPtr revIDLastSave="0" documentId="8_{DB20C9F7-6F79-4E6F-BB86-306604FC2D79}" xr6:coauthVersionLast="45" xr6:coauthVersionMax="45" xr10:uidLastSave="{00000000-0000-0000-0000-000000000000}"/>
  <bookViews>
    <workbookView xWindow="-120" yWindow="-120" windowWidth="29040" windowHeight="15840" xr2:uid="{ADAC000B-46DB-421F-9BCB-1F628AC54065}"/>
  </bookViews>
  <sheets>
    <sheet name="第二号第一様式" sheetId="1" r:id="rId1"/>
  </sheets>
  <definedNames>
    <definedName name="_xlnm.Print_Titles" localSheetId="0">第二号第一様式!$1:$7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8" i="1"/>
  <c r="F35" i="1"/>
  <c r="G35" i="1" s="1"/>
  <c r="E35" i="1"/>
  <c r="G34" i="1"/>
  <c r="G33" i="1"/>
  <c r="G32" i="1"/>
  <c r="F31" i="1"/>
  <c r="F36" i="1" s="1"/>
  <c r="E31" i="1"/>
  <c r="G31" i="1" s="1"/>
  <c r="G30" i="1"/>
  <c r="G29" i="1"/>
  <c r="G26" i="1"/>
  <c r="F26" i="1"/>
  <c r="E26" i="1"/>
  <c r="G25" i="1"/>
  <c r="G24" i="1"/>
  <c r="F23" i="1"/>
  <c r="F27" i="1" s="1"/>
  <c r="E23" i="1"/>
  <c r="E27" i="1" s="1"/>
  <c r="G27" i="1" s="1"/>
  <c r="G22" i="1"/>
  <c r="G21" i="1"/>
  <c r="G20" i="1"/>
  <c r="F18" i="1"/>
  <c r="E18" i="1"/>
  <c r="G18" i="1" s="1"/>
  <c r="G17" i="1"/>
  <c r="G16" i="1"/>
  <c r="G15" i="1"/>
  <c r="G14" i="1"/>
  <c r="G13" i="1"/>
  <c r="G12" i="1"/>
  <c r="F11" i="1"/>
  <c r="G11" i="1" s="1"/>
  <c r="E11" i="1"/>
  <c r="E19" i="1" s="1"/>
  <c r="G10" i="1"/>
  <c r="G9" i="1"/>
  <c r="G8" i="1"/>
  <c r="E28" i="1" l="1"/>
  <c r="E36" i="1"/>
  <c r="G36" i="1" s="1"/>
  <c r="G23" i="1"/>
  <c r="F19" i="1"/>
  <c r="F28" i="1" s="1"/>
  <c r="F37" i="1" s="1"/>
  <c r="F39" i="1" s="1"/>
  <c r="F43" i="1" s="1"/>
  <c r="E37" i="1" l="1"/>
  <c r="G28" i="1"/>
  <c r="G19" i="1"/>
  <c r="E39" i="1" l="1"/>
  <c r="G37" i="1"/>
  <c r="E43" i="1" l="1"/>
  <c r="G43" i="1" s="1"/>
  <c r="G39" i="1"/>
</calcChain>
</file>

<file path=xl/sharedStrings.xml><?xml version="1.0" encoding="utf-8"?>
<sst xmlns="http://schemas.openxmlformats.org/spreadsheetml/2006/main" count="54" uniqueCount="50">
  <si>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</si>
  <si>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</si>
  <si>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（自）平成31年4月1日  （至）平成32年3月31日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</si>
  <si>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</si>
  <si>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</si>
  <si>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</si>
  <si>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</si>
  <si>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</si>
  <si>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</si>
  <si>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</si>
  <si>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</si>
  <si>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老人福祉事業収益</t>
  </si>
  <si>
    <t>経常経費寄附金収益</t>
  </si>
  <si>
    <t>サービス活動収益計（１）</t>
  </si>
  <si>
    <t>費用</t>
  </si>
  <si>
    <t>人件費</t>
  </si>
  <si>
    <t>事業費</t>
  </si>
  <si>
    <t>事務費</t>
  </si>
  <si>
    <t>利用者負担軽減額</t>
  </si>
  <si>
    <t>減価償却費</t>
  </si>
  <si>
    <t>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</si>
  <si>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</si>
  <si>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</si>
  <si>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</si>
  <si>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</si>
  <si>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</si>
  <si>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</si>
  <si>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</si>
  <si>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</si>
  <si>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</si>
  <si>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</si>
  <si>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</si>
  <si>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</si>
  <si>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</si>
  <si>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</si>
  <si>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サービス区分間繰入金収益</t>
  </si>
  <si>
    <t>特別収益計（８）</t>
  </si>
  <si>
    <t>固定資産売却損・処分損</t>
  </si>
  <si>
    <t>国庫補助金等特別積立金積立額</t>
  </si>
  <si>
    <t>サービス区分間繰入金費用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</si>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</sst>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9B1610F5-D28D-4BCF-89F0-73D22D06CD52}"/>
    <cellStyle name="標準 3" xfId="1" xr:uid="{6290A469-365E-4D2A-AA0A-5F3794C926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AEE6-A4A1-407D-8353-B6DD5BC3AA27}">
  <sheetPr>
    <pageSetUpPr fitToPage="1"/>
  </sheetPr>
  <dimension ref="B2:G43"/>
  <sheetViews>
    <sheetView showGridLines="0" tabSelected="1" workbookViewId="0"/>
  </sheetViews>
  <sheetFormatPr defaultRowHeight="13.5"/>
  <cols>
    <col min="1" max="3" width="2.875" customWidth="1"/>
    <col min="4" max="4" width="60.25" customWidth="1"/>
    <col min="5" max="7" width="20.75" customWidth="1"/>
  </cols>
  <sheetData>
    <row r="2" spans="2:7" ht="21">
      <c r="B2" s="1"/>
      <c r="C2" s="1"/>
      <c r="D2" s="1"/>
      <c r="E2" s="2"/>
      <c r="F2" s="2"/>
      <c r="G2" s="3" t="s">
        <v>0</v>
      </c>
    </row>
    <row r="3" spans="2:7" ht="21">
      <c r="B3" s="4" t="s">
        <v>1</v>
      </c>
      <c r="C3" s="4"/>
      <c r="D3" s="4"/>
      <c r="E3" s="4"/>
      <c r="F3" s="4"/>
      <c r="G3" s="4"/>
    </row>
    <row r="4" spans="2:7" ht="14.25">
      <c r="B4" s="5"/>
      <c r="C4" s="5"/>
      <c r="D4" s="5"/>
      <c r="E4" s="5"/>
      <c r="F4" s="5"/>
      <c r="G4" s="2"/>
    </row>
    <row r="5" spans="2:7" ht="21">
      <c r="B5" s="6" t="s">
        <v>2</v>
      </c>
      <c r="C5" s="6"/>
      <c r="D5" s="6"/>
      <c r="E5" s="6"/>
      <c r="F5" s="6"/>
      <c r="G5" s="6"/>
    </row>
    <row r="6" spans="2:7" ht="15.75">
      <c r="B6" s="7"/>
      <c r="C6" s="7"/>
      <c r="D6" s="7"/>
      <c r="E6" s="7"/>
      <c r="F6" s="2"/>
      <c r="G6" s="7" t="s">
        <v>3</v>
      </c>
    </row>
    <row r="7" spans="2:7" ht="14.25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</row>
    <row r="8" spans="2:7" ht="14.25">
      <c r="B8" s="10" t="s">
        <v>8</v>
      </c>
      <c r="C8" s="10" t="s">
        <v>9</v>
      </c>
      <c r="D8" s="11" t="s">
        <v>10</v>
      </c>
      <c r="E8" s="12">
        <v>583648273</v>
      </c>
      <c r="F8" s="13">
        <v>585849883</v>
      </c>
      <c r="G8" s="12">
        <f>E8-F8</f>
        <v>-2201610</v>
      </c>
    </row>
    <row r="9" spans="2:7" ht="14.25">
      <c r="B9" s="14"/>
      <c r="C9" s="14"/>
      <c r="D9" s="15" t="s">
        <v>11</v>
      </c>
      <c r="E9" s="16">
        <v>24553672</v>
      </c>
      <c r="F9" s="17">
        <v>24796036</v>
      </c>
      <c r="G9" s="16">
        <f t="shared" ref="G9:G43" si="0">E9-F9</f>
        <v>-242364</v>
      </c>
    </row>
    <row r="10" spans="2:7" ht="14.25">
      <c r="B10" s="14"/>
      <c r="C10" s="14"/>
      <c r="D10" s="15" t="s">
        <v>12</v>
      </c>
      <c r="E10" s="16">
        <v>470000</v>
      </c>
      <c r="F10" s="18">
        <v>907000</v>
      </c>
      <c r="G10" s="16">
        <f t="shared" si="0"/>
        <v>-437000</v>
      </c>
    </row>
    <row r="11" spans="2:7" ht="14.25">
      <c r="B11" s="14"/>
      <c r="C11" s="19"/>
      <c r="D11" s="20" t="s">
        <v>13</v>
      </c>
      <c r="E11" s="21">
        <f>+E8+E9+E10</f>
        <v>608671945</v>
      </c>
      <c r="F11" s="22">
        <f>+F8+F9+F10</f>
        <v>611552919</v>
      </c>
      <c r="G11" s="21">
        <f t="shared" si="0"/>
        <v>-2880974</v>
      </c>
    </row>
    <row r="12" spans="2:7" ht="14.25">
      <c r="B12" s="14"/>
      <c r="C12" s="10" t="s">
        <v>14</v>
      </c>
      <c r="D12" s="15" t="s">
        <v>15</v>
      </c>
      <c r="E12" s="16">
        <v>410019650</v>
      </c>
      <c r="F12" s="13">
        <v>400238776</v>
      </c>
      <c r="G12" s="16">
        <f t="shared" si="0"/>
        <v>9780874</v>
      </c>
    </row>
    <row r="13" spans="2:7" ht="14.25">
      <c r="B13" s="14"/>
      <c r="C13" s="14"/>
      <c r="D13" s="15" t="s">
        <v>16</v>
      </c>
      <c r="E13" s="16">
        <v>95688433</v>
      </c>
      <c r="F13" s="17">
        <v>97402165</v>
      </c>
      <c r="G13" s="16">
        <f t="shared" si="0"/>
        <v>-1713732</v>
      </c>
    </row>
    <row r="14" spans="2:7" ht="14.25">
      <c r="B14" s="14"/>
      <c r="C14" s="14"/>
      <c r="D14" s="15" t="s">
        <v>17</v>
      </c>
      <c r="E14" s="16">
        <v>72636738</v>
      </c>
      <c r="F14" s="17">
        <v>67845702</v>
      </c>
      <c r="G14" s="16">
        <f t="shared" si="0"/>
        <v>4791036</v>
      </c>
    </row>
    <row r="15" spans="2:7" ht="14.25">
      <c r="B15" s="14"/>
      <c r="C15" s="14"/>
      <c r="D15" s="15" t="s">
        <v>18</v>
      </c>
      <c r="E15" s="16">
        <v>71969</v>
      </c>
      <c r="F15" s="17">
        <v>81049</v>
      </c>
      <c r="G15" s="16">
        <f t="shared" si="0"/>
        <v>-9080</v>
      </c>
    </row>
    <row r="16" spans="2:7" ht="14.25">
      <c r="B16" s="14"/>
      <c r="C16" s="14"/>
      <c r="D16" s="15" t="s">
        <v>19</v>
      </c>
      <c r="E16" s="16">
        <v>43934071</v>
      </c>
      <c r="F16" s="17">
        <v>44281842</v>
      </c>
      <c r="G16" s="16">
        <f t="shared" si="0"/>
        <v>-347771</v>
      </c>
    </row>
    <row r="17" spans="2:7" ht="14.25">
      <c r="B17" s="14"/>
      <c r="C17" s="14"/>
      <c r="D17" s="15" t="s">
        <v>20</v>
      </c>
      <c r="E17" s="16">
        <v>-28207298</v>
      </c>
      <c r="F17" s="18">
        <v>-28627049</v>
      </c>
      <c r="G17" s="16">
        <f t="shared" si="0"/>
        <v>419751</v>
      </c>
    </row>
    <row r="18" spans="2:7" ht="14.25">
      <c r="B18" s="14"/>
      <c r="C18" s="19"/>
      <c r="D18" s="20" t="s">
        <v>21</v>
      </c>
      <c r="E18" s="21">
        <f>+E12+E13+E14+E15+E16+E17</f>
        <v>594143563</v>
      </c>
      <c r="F18" s="22">
        <f>+F12+F13+F14+F15+F16+F17</f>
        <v>581222485</v>
      </c>
      <c r="G18" s="21">
        <f t="shared" si="0"/>
        <v>12921078</v>
      </c>
    </row>
    <row r="19" spans="2:7" ht="14.25">
      <c r="B19" s="19"/>
      <c r="C19" s="23" t="s">
        <v>22</v>
      </c>
      <c r="D19" s="24"/>
      <c r="E19" s="25">
        <f xml:space="preserve"> +E11 - E18</f>
        <v>14528382</v>
      </c>
      <c r="F19" s="22">
        <f xml:space="preserve"> +F11 - F18</f>
        <v>30330434</v>
      </c>
      <c r="G19" s="25">
        <f t="shared" si="0"/>
        <v>-15802052</v>
      </c>
    </row>
    <row r="20" spans="2:7" ht="14.25">
      <c r="B20" s="10" t="s">
        <v>23</v>
      </c>
      <c r="C20" s="10" t="s">
        <v>9</v>
      </c>
      <c r="D20" s="15" t="s">
        <v>24</v>
      </c>
      <c r="E20" s="16">
        <v>83218</v>
      </c>
      <c r="F20" s="13">
        <v>0</v>
      </c>
      <c r="G20" s="16">
        <f t="shared" si="0"/>
        <v>83218</v>
      </c>
    </row>
    <row r="21" spans="2:7" ht="14.25">
      <c r="B21" s="14"/>
      <c r="C21" s="14"/>
      <c r="D21" s="15" t="s">
        <v>25</v>
      </c>
      <c r="E21" s="16">
        <v>7110</v>
      </c>
      <c r="F21" s="17">
        <v>10179</v>
      </c>
      <c r="G21" s="16">
        <f t="shared" si="0"/>
        <v>-3069</v>
      </c>
    </row>
    <row r="22" spans="2:7" ht="14.25">
      <c r="B22" s="14"/>
      <c r="C22" s="14"/>
      <c r="D22" s="15" t="s">
        <v>26</v>
      </c>
      <c r="E22" s="16">
        <v>9248796</v>
      </c>
      <c r="F22" s="18">
        <v>5962675</v>
      </c>
      <c r="G22" s="16">
        <f t="shared" si="0"/>
        <v>3286121</v>
      </c>
    </row>
    <row r="23" spans="2:7" ht="14.25">
      <c r="B23" s="14"/>
      <c r="C23" s="19"/>
      <c r="D23" s="20" t="s">
        <v>27</v>
      </c>
      <c r="E23" s="21">
        <f>+E20+E21+E22</f>
        <v>9339124</v>
      </c>
      <c r="F23" s="22">
        <f>+F20+F21+F22</f>
        <v>5972854</v>
      </c>
      <c r="G23" s="21">
        <f t="shared" si="0"/>
        <v>3366270</v>
      </c>
    </row>
    <row r="24" spans="2:7" ht="14.25">
      <c r="B24" s="14"/>
      <c r="C24" s="10" t="s">
        <v>14</v>
      </c>
      <c r="D24" s="15" t="s">
        <v>28</v>
      </c>
      <c r="E24" s="16">
        <v>1663322</v>
      </c>
      <c r="F24" s="13">
        <v>1860528</v>
      </c>
      <c r="G24" s="16">
        <f t="shared" si="0"/>
        <v>-197206</v>
      </c>
    </row>
    <row r="25" spans="2:7" ht="14.25">
      <c r="B25" s="14"/>
      <c r="C25" s="14"/>
      <c r="D25" s="15" t="s">
        <v>29</v>
      </c>
      <c r="E25" s="16">
        <v>4160174</v>
      </c>
      <c r="F25" s="18">
        <v>698772</v>
      </c>
      <c r="G25" s="16">
        <f t="shared" si="0"/>
        <v>3461402</v>
      </c>
    </row>
    <row r="26" spans="2:7" ht="14.25">
      <c r="B26" s="14"/>
      <c r="C26" s="19"/>
      <c r="D26" s="20" t="s">
        <v>30</v>
      </c>
      <c r="E26" s="21">
        <f>+E24+E25</f>
        <v>5823496</v>
      </c>
      <c r="F26" s="22">
        <f>+F24+F25</f>
        <v>2559300</v>
      </c>
      <c r="G26" s="21">
        <f t="shared" si="0"/>
        <v>3264196</v>
      </c>
    </row>
    <row r="27" spans="2:7" ht="14.25">
      <c r="B27" s="19"/>
      <c r="C27" s="23" t="s">
        <v>31</v>
      </c>
      <c r="D27" s="26"/>
      <c r="E27" s="27">
        <f xml:space="preserve"> +E23 - E26</f>
        <v>3515628</v>
      </c>
      <c r="F27" s="22">
        <f xml:space="preserve"> +F23 - F26</f>
        <v>3413554</v>
      </c>
      <c r="G27" s="27">
        <f t="shared" si="0"/>
        <v>102074</v>
      </c>
    </row>
    <row r="28" spans="2:7" ht="14.25">
      <c r="B28" s="23" t="s">
        <v>32</v>
      </c>
      <c r="C28" s="28"/>
      <c r="D28" s="24"/>
      <c r="E28" s="25">
        <f xml:space="preserve"> +E19 +E27</f>
        <v>18044010</v>
      </c>
      <c r="F28" s="22">
        <f xml:space="preserve"> +F19 +F27</f>
        <v>33743988</v>
      </c>
      <c r="G28" s="25">
        <f t="shared" si="0"/>
        <v>-15699978</v>
      </c>
    </row>
    <row r="29" spans="2:7" ht="14.25">
      <c r="B29" s="10" t="s">
        <v>33</v>
      </c>
      <c r="C29" s="10" t="s">
        <v>9</v>
      </c>
      <c r="D29" s="15" t="s">
        <v>34</v>
      </c>
      <c r="E29" s="16">
        <v>0</v>
      </c>
      <c r="F29" s="13">
        <v>165000</v>
      </c>
      <c r="G29" s="16">
        <f t="shared" si="0"/>
        <v>-165000</v>
      </c>
    </row>
    <row r="30" spans="2:7" ht="14.25">
      <c r="B30" s="14"/>
      <c r="C30" s="14"/>
      <c r="D30" s="15" t="s">
        <v>35</v>
      </c>
      <c r="E30" s="16">
        <v>34238850</v>
      </c>
      <c r="F30" s="18">
        <v>15800000</v>
      </c>
      <c r="G30" s="16">
        <f t="shared" si="0"/>
        <v>18438850</v>
      </c>
    </row>
    <row r="31" spans="2:7" ht="14.25">
      <c r="B31" s="14"/>
      <c r="C31" s="19"/>
      <c r="D31" s="20" t="s">
        <v>36</v>
      </c>
      <c r="E31" s="21">
        <f>+E29+E30</f>
        <v>34238850</v>
      </c>
      <c r="F31" s="22">
        <f>+F29+F30</f>
        <v>15965000</v>
      </c>
      <c r="G31" s="21">
        <f t="shared" si="0"/>
        <v>18273850</v>
      </c>
    </row>
    <row r="32" spans="2:7" ht="14.25">
      <c r="B32" s="14"/>
      <c r="C32" s="10" t="s">
        <v>14</v>
      </c>
      <c r="D32" s="15" t="s">
        <v>37</v>
      </c>
      <c r="E32" s="16">
        <v>0</v>
      </c>
      <c r="F32" s="13">
        <v>1</v>
      </c>
      <c r="G32" s="16">
        <f t="shared" si="0"/>
        <v>-1</v>
      </c>
    </row>
    <row r="33" spans="2:7" ht="14.25">
      <c r="B33" s="14"/>
      <c r="C33" s="14"/>
      <c r="D33" s="15" t="s">
        <v>38</v>
      </c>
      <c r="E33" s="16">
        <v>0</v>
      </c>
      <c r="F33" s="17">
        <v>165000</v>
      </c>
      <c r="G33" s="16">
        <f t="shared" si="0"/>
        <v>-165000</v>
      </c>
    </row>
    <row r="34" spans="2:7" ht="14.25">
      <c r="B34" s="14"/>
      <c r="C34" s="14"/>
      <c r="D34" s="15" t="s">
        <v>39</v>
      </c>
      <c r="E34" s="16">
        <v>34238850</v>
      </c>
      <c r="F34" s="18">
        <v>15800000</v>
      </c>
      <c r="G34" s="16">
        <f t="shared" si="0"/>
        <v>18438850</v>
      </c>
    </row>
    <row r="35" spans="2:7" ht="14.25">
      <c r="B35" s="14"/>
      <c r="C35" s="19"/>
      <c r="D35" s="20" t="s">
        <v>40</v>
      </c>
      <c r="E35" s="21">
        <f>+E32+E33+E34</f>
        <v>34238850</v>
      </c>
      <c r="F35" s="22">
        <f>+F32+F33+F34</f>
        <v>15965001</v>
      </c>
      <c r="G35" s="21">
        <f t="shared" si="0"/>
        <v>18273849</v>
      </c>
    </row>
    <row r="36" spans="2:7" ht="14.25">
      <c r="B36" s="19"/>
      <c r="C36" s="29" t="s">
        <v>41</v>
      </c>
      <c r="D36" s="30"/>
      <c r="E36" s="31">
        <f xml:space="preserve"> +E31 - E35</f>
        <v>0</v>
      </c>
      <c r="F36" s="22">
        <f xml:space="preserve"> +F31 - F35</f>
        <v>-1</v>
      </c>
      <c r="G36" s="31">
        <f t="shared" si="0"/>
        <v>1</v>
      </c>
    </row>
    <row r="37" spans="2:7" ht="14.25">
      <c r="B37" s="23" t="s">
        <v>42</v>
      </c>
      <c r="C37" s="32"/>
      <c r="D37" s="33"/>
      <c r="E37" s="34">
        <f xml:space="preserve"> +E28 +E36</f>
        <v>18044010</v>
      </c>
      <c r="F37" s="22">
        <f xml:space="preserve"> +F28 +F36</f>
        <v>33743987</v>
      </c>
      <c r="G37" s="34">
        <f t="shared" si="0"/>
        <v>-15699977</v>
      </c>
    </row>
    <row r="38" spans="2:7" ht="14.25">
      <c r="B38" s="35" t="s">
        <v>43</v>
      </c>
      <c r="C38" s="32" t="s">
        <v>44</v>
      </c>
      <c r="D38" s="33"/>
      <c r="E38" s="34">
        <v>512539271</v>
      </c>
      <c r="F38" s="22">
        <v>488395284</v>
      </c>
      <c r="G38" s="34">
        <f t="shared" si="0"/>
        <v>24143987</v>
      </c>
    </row>
    <row r="39" spans="2:7" ht="14.25">
      <c r="B39" s="36"/>
      <c r="C39" s="32" t="s">
        <v>45</v>
      </c>
      <c r="D39" s="33"/>
      <c r="E39" s="34">
        <f xml:space="preserve"> +E37 +E38</f>
        <v>530583281</v>
      </c>
      <c r="F39" s="22">
        <f xml:space="preserve"> +F37 +F38</f>
        <v>522139271</v>
      </c>
      <c r="G39" s="34">
        <f t="shared" si="0"/>
        <v>8444010</v>
      </c>
    </row>
    <row r="40" spans="2:7" ht="14.25">
      <c r="B40" s="36"/>
      <c r="C40" s="32" t="s">
        <v>46</v>
      </c>
      <c r="D40" s="33"/>
      <c r="E40" s="34">
        <v>0</v>
      </c>
      <c r="F40" s="22">
        <v>0</v>
      </c>
      <c r="G40" s="34">
        <f t="shared" si="0"/>
        <v>0</v>
      </c>
    </row>
    <row r="41" spans="2:7" ht="14.25">
      <c r="B41" s="36"/>
      <c r="C41" s="32" t="s">
        <v>47</v>
      </c>
      <c r="D41" s="33"/>
      <c r="E41" s="34">
        <v>11200000</v>
      </c>
      <c r="F41" s="22">
        <v>0</v>
      </c>
      <c r="G41" s="34">
        <f t="shared" si="0"/>
        <v>11200000</v>
      </c>
    </row>
    <row r="42" spans="2:7" ht="14.25">
      <c r="B42" s="36"/>
      <c r="C42" s="32" t="s">
        <v>48</v>
      </c>
      <c r="D42" s="33"/>
      <c r="E42" s="34">
        <v>9200000</v>
      </c>
      <c r="F42" s="22">
        <v>9600000</v>
      </c>
      <c r="G42" s="34">
        <f t="shared" si="0"/>
        <v>-400000</v>
      </c>
    </row>
    <row r="43" spans="2:7" ht="14.25">
      <c r="B43" s="37"/>
      <c r="C43" s="32" t="s">
        <v>49</v>
      </c>
      <c r="D43" s="33"/>
      <c r="E43" s="34">
        <f xml:space="preserve"> +E39 +E40 +E41 - E42</f>
        <v>532583281</v>
      </c>
      <c r="F43" s="22">
        <f xml:space="preserve"> +F39 +F40 +F41 - F42</f>
        <v>512539271</v>
      </c>
      <c r="G43" s="34">
        <f t="shared" si="0"/>
        <v>20044010</v>
      </c>
    </row>
  </sheetData>
  <mergeCells count="13">
    <mergeCell ref="B38:B43"/>
    <mergeCell ref="B20:B27"/>
    <mergeCell ref="C20:C23"/>
    <mergeCell ref="C24:C26"/>
    <mergeCell ref="B29:B36"/>
    <mergeCell ref="C29:C31"/>
    <mergeCell ref="C32:C35"/>
    <mergeCell ref="B3:G3"/>
    <mergeCell ref="B5:G5"/>
    <mergeCell ref="B7:D7"/>
    <mergeCell ref="B8:B19"/>
    <mergeCell ref="C8:C11"/>
    <mergeCell ref="C12:C18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2020-05-14T08:04:05Z</dcterms:created>
  <dcterms:modified xsi:type="dcterms:W3CDTF">2020-05-14T08:04:05Z</dcterms:modified>
</cp:coreProperties>
</file>