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C9B30BE4-B960-4C03-942E-FE58E070EE7A}" xr6:coauthVersionLast="47" xr6:coauthVersionMax="47" xr10:uidLastSave="{00000000-0000-0000-0000-000000000000}"/>
  <bookViews>
    <workbookView xWindow="-120" yWindow="-120" windowWidth="29040" windowHeight="15840" xr2:uid="{18D1714F-7F50-4A4D-B933-12F9C8918B72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5" i="1"/>
  <c r="G44" i="1"/>
  <c r="G42" i="1"/>
  <c r="F39" i="1"/>
  <c r="E39" i="1"/>
  <c r="G39" i="1" s="1"/>
  <c r="G38" i="1"/>
  <c r="G37" i="1"/>
  <c r="G36" i="1"/>
  <c r="G35" i="1"/>
  <c r="F34" i="1"/>
  <c r="F40" i="1" s="1"/>
  <c r="E34" i="1"/>
  <c r="E40" i="1" s="1"/>
  <c r="G33" i="1"/>
  <c r="G32" i="1"/>
  <c r="G31" i="1"/>
  <c r="G30" i="1"/>
  <c r="F27" i="1"/>
  <c r="G27" i="1" s="1"/>
  <c r="E27" i="1"/>
  <c r="G26" i="1"/>
  <c r="G25" i="1"/>
  <c r="F24" i="1"/>
  <c r="F28" i="1" s="1"/>
  <c r="E24" i="1"/>
  <c r="G24" i="1" s="1"/>
  <c r="G23" i="1"/>
  <c r="G22" i="1"/>
  <c r="G21" i="1"/>
  <c r="E20" i="1"/>
  <c r="F19" i="1"/>
  <c r="E19" i="1"/>
  <c r="G19" i="1" s="1"/>
  <c r="G18" i="1"/>
  <c r="G17" i="1"/>
  <c r="G16" i="1"/>
  <c r="G15" i="1"/>
  <c r="G14" i="1"/>
  <c r="G13" i="1"/>
  <c r="G12" i="1"/>
  <c r="F11" i="1"/>
  <c r="F20" i="1" s="1"/>
  <c r="E11" i="1"/>
  <c r="G10" i="1"/>
  <c r="G9" i="1"/>
  <c r="G8" i="1"/>
  <c r="F29" i="1" l="1"/>
  <c r="F41" i="1" s="1"/>
  <c r="F43" i="1" s="1"/>
  <c r="F47" i="1" s="1"/>
  <c r="G40" i="1"/>
  <c r="G20" i="1"/>
  <c r="E28" i="1"/>
  <c r="G28" i="1" s="1"/>
  <c r="G34" i="1"/>
  <c r="G11" i="1"/>
  <c r="E29" i="1" l="1"/>
  <c r="E41" i="1" l="1"/>
  <c r="G29" i="1"/>
  <c r="E43" i="1" l="1"/>
  <c r="G41" i="1"/>
  <c r="E47" i="1" l="1"/>
  <c r="G47" i="1" s="1"/>
  <c r="G43" i="1"/>
</calcChain>
</file>

<file path=xl/sharedStrings.xml><?xml version="1.0" encoding="utf-8"?>
<sst xmlns="http://schemas.openxmlformats.org/spreadsheetml/2006/main" count="58" uniqueCount="54">
  <si>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</si>
  <si>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</si>
  <si>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（自）令和6年4月1日  （至）令和7年3月31日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</si>
  <si>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</si>
  <si>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</si>
  <si>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</si>
  <si>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</si>
  <si>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</si>
  <si>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</si>
  <si>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</si>
  <si>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</si>
  <si>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</si>
  <si>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</si>
  <si>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</si>
  <si>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</si>
  <si>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</si>
  <si>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</si>
  <si>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</si>
  <si>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</si>
  <si>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</si>
  <si>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</si>
  <si>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</si>
  <si>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</si>
  <si>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</si>
  <si>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</si>
  <si>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</si>
  <si>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</si>
  <si>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</si>
  <si>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</si>
  <si>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</si>
  <si>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</si>
  <si>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</si>
  <si>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</si>
  <si>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</si>
  <si>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</si>
  <si>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</si>
  <si>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</si>
  <si>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サービス区分間繰入金収益</t>
  </si>
  <si>
    <t>その他の特別収益</t>
  </si>
  <si>
    <t>特別収益計（８）</t>
  </si>
  <si>
    <t>固定資産売却損・処分損</t>
  </si>
  <si>
    <t>国庫補助金等特別積立金積立額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</si>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</sst>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7C564855-4893-4870-862F-3F1B6D2E3454}"/>
    <cellStyle name="標準 3" xfId="1" xr:uid="{47BB1D62-8E50-42C5-A2C1-46785E797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E6D0-D508-4D99-90C5-72A5DF8A8DC8}">
  <sheetPr>
    <pageSetUpPr fitToPage="1"/>
  </sheetPr>
  <dimension ref="B2:G47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675456388</v>
      </c>
      <c r="F8" s="13">
        <v>689836629</v>
      </c>
      <c r="G8" s="12">
        <f>E8-F8</f>
        <v>-14380241</v>
      </c>
    </row>
    <row r="9" spans="2:7" x14ac:dyDescent="0.4">
      <c r="B9" s="14"/>
      <c r="C9" s="14"/>
      <c r="D9" s="15" t="s">
        <v>11</v>
      </c>
      <c r="E9" s="16">
        <v>25467738</v>
      </c>
      <c r="F9" s="17">
        <v>28725774</v>
      </c>
      <c r="G9" s="16">
        <f t="shared" ref="G9:G47" si="0">E9-F9</f>
        <v>-3258036</v>
      </c>
    </row>
    <row r="10" spans="2:7" x14ac:dyDescent="0.4">
      <c r="B10" s="14"/>
      <c r="C10" s="14"/>
      <c r="D10" s="15" t="s">
        <v>12</v>
      </c>
      <c r="E10" s="16">
        <v>340720</v>
      </c>
      <c r="F10" s="18">
        <v>457000</v>
      </c>
      <c r="G10" s="16">
        <f t="shared" si="0"/>
        <v>-116280</v>
      </c>
    </row>
    <row r="11" spans="2:7" x14ac:dyDescent="0.4">
      <c r="B11" s="14"/>
      <c r="C11" s="19"/>
      <c r="D11" s="20" t="s">
        <v>13</v>
      </c>
      <c r="E11" s="21">
        <f>+E8+E9+E10</f>
        <v>701264846</v>
      </c>
      <c r="F11" s="22">
        <f>+F8+F9+F10</f>
        <v>719019403</v>
      </c>
      <c r="G11" s="21">
        <f t="shared" si="0"/>
        <v>-17754557</v>
      </c>
    </row>
    <row r="12" spans="2:7" x14ac:dyDescent="0.4">
      <c r="B12" s="14"/>
      <c r="C12" s="10" t="s">
        <v>14</v>
      </c>
      <c r="D12" s="15" t="s">
        <v>15</v>
      </c>
      <c r="E12" s="16">
        <v>484024954</v>
      </c>
      <c r="F12" s="13">
        <v>488234669</v>
      </c>
      <c r="G12" s="16">
        <f t="shared" si="0"/>
        <v>-4209715</v>
      </c>
    </row>
    <row r="13" spans="2:7" x14ac:dyDescent="0.4">
      <c r="B13" s="14"/>
      <c r="C13" s="14"/>
      <c r="D13" s="15" t="s">
        <v>16</v>
      </c>
      <c r="E13" s="16">
        <v>122837458</v>
      </c>
      <c r="F13" s="17">
        <v>115737393</v>
      </c>
      <c r="G13" s="16">
        <f t="shared" si="0"/>
        <v>7100065</v>
      </c>
    </row>
    <row r="14" spans="2:7" x14ac:dyDescent="0.4">
      <c r="B14" s="14"/>
      <c r="C14" s="14"/>
      <c r="D14" s="15" t="s">
        <v>17</v>
      </c>
      <c r="E14" s="16">
        <v>72428926</v>
      </c>
      <c r="F14" s="17">
        <v>66080860</v>
      </c>
      <c r="G14" s="16">
        <f t="shared" si="0"/>
        <v>6348066</v>
      </c>
    </row>
    <row r="15" spans="2:7" x14ac:dyDescent="0.4">
      <c r="B15" s="14"/>
      <c r="C15" s="14"/>
      <c r="D15" s="15" t="s">
        <v>18</v>
      </c>
      <c r="E15" s="16">
        <v>249011</v>
      </c>
      <c r="F15" s="17">
        <v>197118</v>
      </c>
      <c r="G15" s="16">
        <f t="shared" si="0"/>
        <v>51893</v>
      </c>
    </row>
    <row r="16" spans="2:7" x14ac:dyDescent="0.4">
      <c r="B16" s="14"/>
      <c r="C16" s="14"/>
      <c r="D16" s="15" t="s">
        <v>19</v>
      </c>
      <c r="E16" s="16">
        <v>44870928</v>
      </c>
      <c r="F16" s="17">
        <v>44732813</v>
      </c>
      <c r="G16" s="16">
        <f t="shared" si="0"/>
        <v>138115</v>
      </c>
    </row>
    <row r="17" spans="2:7" x14ac:dyDescent="0.4">
      <c r="B17" s="14"/>
      <c r="C17" s="14"/>
      <c r="D17" s="15" t="s">
        <v>20</v>
      </c>
      <c r="E17" s="16">
        <v>-30547205</v>
      </c>
      <c r="F17" s="17">
        <v>-30209411</v>
      </c>
      <c r="G17" s="16">
        <f t="shared" si="0"/>
        <v>-337794</v>
      </c>
    </row>
    <row r="18" spans="2:7" x14ac:dyDescent="0.4">
      <c r="B18" s="14"/>
      <c r="C18" s="14"/>
      <c r="D18" s="15" t="s">
        <v>21</v>
      </c>
      <c r="E18" s="16">
        <v>0</v>
      </c>
      <c r="F18" s="18">
        <v>0</v>
      </c>
      <c r="G18" s="16">
        <f t="shared" si="0"/>
        <v>0</v>
      </c>
    </row>
    <row r="19" spans="2:7" x14ac:dyDescent="0.4">
      <c r="B19" s="14"/>
      <c r="C19" s="19"/>
      <c r="D19" s="20" t="s">
        <v>22</v>
      </c>
      <c r="E19" s="21">
        <f>+E12+E13+E14+E15+E16+E17+E18</f>
        <v>693864072</v>
      </c>
      <c r="F19" s="22">
        <f>+F12+F13+F14+F15+F16+F17+F18</f>
        <v>684773442</v>
      </c>
      <c r="G19" s="21">
        <f t="shared" si="0"/>
        <v>9090630</v>
      </c>
    </row>
    <row r="20" spans="2:7" x14ac:dyDescent="0.4">
      <c r="B20" s="19"/>
      <c r="C20" s="23" t="s">
        <v>23</v>
      </c>
      <c r="D20" s="24"/>
      <c r="E20" s="25">
        <f xml:space="preserve"> +E11 - E19</f>
        <v>7400774</v>
      </c>
      <c r="F20" s="22">
        <f xml:space="preserve"> +F11 - F19</f>
        <v>34245961</v>
      </c>
      <c r="G20" s="25">
        <f t="shared" si="0"/>
        <v>-26845187</v>
      </c>
    </row>
    <row r="21" spans="2:7" x14ac:dyDescent="0.4">
      <c r="B21" s="10" t="s">
        <v>24</v>
      </c>
      <c r="C21" s="10" t="s">
        <v>9</v>
      </c>
      <c r="D21" s="15" t="s">
        <v>25</v>
      </c>
      <c r="E21" s="16">
        <v>0</v>
      </c>
      <c r="F21" s="13">
        <v>0</v>
      </c>
      <c r="G21" s="16">
        <f t="shared" si="0"/>
        <v>0</v>
      </c>
    </row>
    <row r="22" spans="2:7" x14ac:dyDescent="0.4">
      <c r="B22" s="14"/>
      <c r="C22" s="14"/>
      <c r="D22" s="15" t="s">
        <v>26</v>
      </c>
      <c r="E22" s="16">
        <v>33833</v>
      </c>
      <c r="F22" s="17">
        <v>2234</v>
      </c>
      <c r="G22" s="16">
        <f t="shared" si="0"/>
        <v>31599</v>
      </c>
    </row>
    <row r="23" spans="2:7" x14ac:dyDescent="0.4">
      <c r="B23" s="14"/>
      <c r="C23" s="14"/>
      <c r="D23" s="15" t="s">
        <v>27</v>
      </c>
      <c r="E23" s="16">
        <v>5060615</v>
      </c>
      <c r="F23" s="18">
        <v>6794883</v>
      </c>
      <c r="G23" s="16">
        <f t="shared" si="0"/>
        <v>-1734268</v>
      </c>
    </row>
    <row r="24" spans="2:7" x14ac:dyDescent="0.4">
      <c r="B24" s="14"/>
      <c r="C24" s="19"/>
      <c r="D24" s="20" t="s">
        <v>28</v>
      </c>
      <c r="E24" s="21">
        <f>+E21+E22+E23</f>
        <v>5094448</v>
      </c>
      <c r="F24" s="22">
        <f>+F21+F22+F23</f>
        <v>6797117</v>
      </c>
      <c r="G24" s="21">
        <f t="shared" si="0"/>
        <v>-1702669</v>
      </c>
    </row>
    <row r="25" spans="2:7" x14ac:dyDescent="0.4">
      <c r="B25" s="14"/>
      <c r="C25" s="10" t="s">
        <v>14</v>
      </c>
      <c r="D25" s="15" t="s">
        <v>29</v>
      </c>
      <c r="E25" s="16">
        <v>777516</v>
      </c>
      <c r="F25" s="13">
        <v>748576</v>
      </c>
      <c r="G25" s="16">
        <f t="shared" si="0"/>
        <v>28940</v>
      </c>
    </row>
    <row r="26" spans="2:7" x14ac:dyDescent="0.4">
      <c r="B26" s="14"/>
      <c r="C26" s="14"/>
      <c r="D26" s="15" t="s">
        <v>30</v>
      </c>
      <c r="E26" s="16">
        <v>2083133</v>
      </c>
      <c r="F26" s="18">
        <v>139595</v>
      </c>
      <c r="G26" s="16">
        <f t="shared" si="0"/>
        <v>1943538</v>
      </c>
    </row>
    <row r="27" spans="2:7" x14ac:dyDescent="0.4">
      <c r="B27" s="14"/>
      <c r="C27" s="19"/>
      <c r="D27" s="20" t="s">
        <v>31</v>
      </c>
      <c r="E27" s="21">
        <f>+E25+E26</f>
        <v>2860649</v>
      </c>
      <c r="F27" s="22">
        <f>+F25+F26</f>
        <v>888171</v>
      </c>
      <c r="G27" s="21">
        <f t="shared" si="0"/>
        <v>1972478</v>
      </c>
    </row>
    <row r="28" spans="2:7" x14ac:dyDescent="0.4">
      <c r="B28" s="19"/>
      <c r="C28" s="23" t="s">
        <v>32</v>
      </c>
      <c r="D28" s="26"/>
      <c r="E28" s="27">
        <f xml:space="preserve"> +E24 - E27</f>
        <v>2233799</v>
      </c>
      <c r="F28" s="22">
        <f xml:space="preserve"> +F24 - F27</f>
        <v>5908946</v>
      </c>
      <c r="G28" s="27">
        <f t="shared" si="0"/>
        <v>-3675147</v>
      </c>
    </row>
    <row r="29" spans="2:7" x14ac:dyDescent="0.4">
      <c r="B29" s="23" t="s">
        <v>33</v>
      </c>
      <c r="C29" s="28"/>
      <c r="D29" s="24"/>
      <c r="E29" s="25">
        <f xml:space="preserve"> +E20 +E28</f>
        <v>9634573</v>
      </c>
      <c r="F29" s="22">
        <f xml:space="preserve"> +F20 +F28</f>
        <v>40154907</v>
      </c>
      <c r="G29" s="25">
        <f t="shared" si="0"/>
        <v>-30520334</v>
      </c>
    </row>
    <row r="30" spans="2:7" x14ac:dyDescent="0.4">
      <c r="B30" s="10" t="s">
        <v>34</v>
      </c>
      <c r="C30" s="10" t="s">
        <v>9</v>
      </c>
      <c r="D30" s="15" t="s">
        <v>35</v>
      </c>
      <c r="E30" s="16">
        <v>2025000</v>
      </c>
      <c r="F30" s="13">
        <v>4996200</v>
      </c>
      <c r="G30" s="16">
        <f t="shared" si="0"/>
        <v>-2971200</v>
      </c>
    </row>
    <row r="31" spans="2:7" x14ac:dyDescent="0.4">
      <c r="B31" s="14"/>
      <c r="C31" s="14"/>
      <c r="D31" s="15" t="s">
        <v>36</v>
      </c>
      <c r="E31" s="16">
        <v>0</v>
      </c>
      <c r="F31" s="17">
        <v>0</v>
      </c>
      <c r="G31" s="16">
        <f t="shared" si="0"/>
        <v>0</v>
      </c>
    </row>
    <row r="32" spans="2:7" x14ac:dyDescent="0.4">
      <c r="B32" s="14"/>
      <c r="C32" s="14"/>
      <c r="D32" s="15" t="s">
        <v>37</v>
      </c>
      <c r="E32" s="16">
        <v>0</v>
      </c>
      <c r="F32" s="17">
        <v>0</v>
      </c>
      <c r="G32" s="16">
        <f t="shared" si="0"/>
        <v>0</v>
      </c>
    </row>
    <row r="33" spans="2:7" x14ac:dyDescent="0.4">
      <c r="B33" s="14"/>
      <c r="C33" s="14"/>
      <c r="D33" s="15" t="s">
        <v>38</v>
      </c>
      <c r="E33" s="16">
        <v>0</v>
      </c>
      <c r="F33" s="18">
        <v>0</v>
      </c>
      <c r="G33" s="16">
        <f t="shared" si="0"/>
        <v>0</v>
      </c>
    </row>
    <row r="34" spans="2:7" x14ac:dyDescent="0.4">
      <c r="B34" s="14"/>
      <c r="C34" s="19"/>
      <c r="D34" s="20" t="s">
        <v>39</v>
      </c>
      <c r="E34" s="21">
        <f>+E30+E31+E32+E33</f>
        <v>2025000</v>
      </c>
      <c r="F34" s="22">
        <f>+F30+F31+F32+F33</f>
        <v>4996200</v>
      </c>
      <c r="G34" s="21">
        <f t="shared" si="0"/>
        <v>-2971200</v>
      </c>
    </row>
    <row r="35" spans="2:7" x14ac:dyDescent="0.4">
      <c r="B35" s="14"/>
      <c r="C35" s="10" t="s">
        <v>14</v>
      </c>
      <c r="D35" s="15" t="s">
        <v>40</v>
      </c>
      <c r="E35" s="16">
        <v>55</v>
      </c>
      <c r="F35" s="13">
        <v>0</v>
      </c>
      <c r="G35" s="16">
        <f t="shared" si="0"/>
        <v>55</v>
      </c>
    </row>
    <row r="36" spans="2:7" x14ac:dyDescent="0.4">
      <c r="B36" s="14"/>
      <c r="C36" s="14"/>
      <c r="D36" s="15" t="s">
        <v>41</v>
      </c>
      <c r="E36" s="16">
        <v>2025000</v>
      </c>
      <c r="F36" s="17">
        <v>0</v>
      </c>
      <c r="G36" s="16">
        <f t="shared" si="0"/>
        <v>2025000</v>
      </c>
    </row>
    <row r="37" spans="2:7" x14ac:dyDescent="0.4">
      <c r="B37" s="14"/>
      <c r="C37" s="14"/>
      <c r="D37" s="15" t="s">
        <v>42</v>
      </c>
      <c r="E37" s="16">
        <v>0</v>
      </c>
      <c r="F37" s="17">
        <v>0</v>
      </c>
      <c r="G37" s="16">
        <f t="shared" si="0"/>
        <v>0</v>
      </c>
    </row>
    <row r="38" spans="2:7" x14ac:dyDescent="0.4">
      <c r="B38" s="14"/>
      <c r="C38" s="14"/>
      <c r="D38" s="15" t="s">
        <v>43</v>
      </c>
      <c r="E38" s="16">
        <v>0</v>
      </c>
      <c r="F38" s="18">
        <v>0</v>
      </c>
      <c r="G38" s="16">
        <f t="shared" si="0"/>
        <v>0</v>
      </c>
    </row>
    <row r="39" spans="2:7" x14ac:dyDescent="0.4">
      <c r="B39" s="14"/>
      <c r="C39" s="19"/>
      <c r="D39" s="20" t="s">
        <v>44</v>
      </c>
      <c r="E39" s="21">
        <f>+E35+E36+E37+E38</f>
        <v>2025055</v>
      </c>
      <c r="F39" s="22">
        <f>+F35+F36+F37+F38</f>
        <v>0</v>
      </c>
      <c r="G39" s="21">
        <f t="shared" si="0"/>
        <v>2025055</v>
      </c>
    </row>
    <row r="40" spans="2:7" x14ac:dyDescent="0.4">
      <c r="B40" s="19"/>
      <c r="C40" s="29" t="s">
        <v>45</v>
      </c>
      <c r="D40" s="30"/>
      <c r="E40" s="31">
        <f xml:space="preserve"> +E34 - E39</f>
        <v>-55</v>
      </c>
      <c r="F40" s="22">
        <f xml:space="preserve"> +F34 - F39</f>
        <v>4996200</v>
      </c>
      <c r="G40" s="31">
        <f t="shared" si="0"/>
        <v>-4996255</v>
      </c>
    </row>
    <row r="41" spans="2:7" x14ac:dyDescent="0.4">
      <c r="B41" s="23" t="s">
        <v>46</v>
      </c>
      <c r="C41" s="32"/>
      <c r="D41" s="33"/>
      <c r="E41" s="34">
        <f xml:space="preserve"> +E29 +E40</f>
        <v>9634518</v>
      </c>
      <c r="F41" s="22">
        <f xml:space="preserve"> +F29 +F40</f>
        <v>45151107</v>
      </c>
      <c r="G41" s="34">
        <f t="shared" si="0"/>
        <v>-35516589</v>
      </c>
    </row>
    <row r="42" spans="2:7" x14ac:dyDescent="0.4">
      <c r="B42" s="35" t="s">
        <v>47</v>
      </c>
      <c r="C42" s="32" t="s">
        <v>48</v>
      </c>
      <c r="D42" s="33"/>
      <c r="E42" s="34">
        <v>552290137</v>
      </c>
      <c r="F42" s="22">
        <v>507839030</v>
      </c>
      <c r="G42" s="34">
        <f t="shared" si="0"/>
        <v>44451107</v>
      </c>
    </row>
    <row r="43" spans="2:7" x14ac:dyDescent="0.4">
      <c r="B43" s="36"/>
      <c r="C43" s="32" t="s">
        <v>49</v>
      </c>
      <c r="D43" s="33"/>
      <c r="E43" s="34">
        <f xml:space="preserve"> +E41 +E42</f>
        <v>561924655</v>
      </c>
      <c r="F43" s="22">
        <f xml:space="preserve"> +F41 +F42</f>
        <v>552990137</v>
      </c>
      <c r="G43" s="34">
        <f t="shared" si="0"/>
        <v>8934518</v>
      </c>
    </row>
    <row r="44" spans="2:7" x14ac:dyDescent="0.4">
      <c r="B44" s="36"/>
      <c r="C44" s="32" t="s">
        <v>50</v>
      </c>
      <c r="D44" s="33"/>
      <c r="E44" s="34">
        <v>0</v>
      </c>
      <c r="F44" s="22">
        <v>0</v>
      </c>
      <c r="G44" s="34">
        <f t="shared" si="0"/>
        <v>0</v>
      </c>
    </row>
    <row r="45" spans="2:7" x14ac:dyDescent="0.4">
      <c r="B45" s="36"/>
      <c r="C45" s="32" t="s">
        <v>51</v>
      </c>
      <c r="D45" s="33"/>
      <c r="E45" s="34">
        <v>0</v>
      </c>
      <c r="F45" s="22">
        <v>0</v>
      </c>
      <c r="G45" s="34">
        <f t="shared" si="0"/>
        <v>0</v>
      </c>
    </row>
    <row r="46" spans="2:7" x14ac:dyDescent="0.4">
      <c r="B46" s="36"/>
      <c r="C46" s="32" t="s">
        <v>52</v>
      </c>
      <c r="D46" s="33"/>
      <c r="E46" s="34">
        <v>8520000</v>
      </c>
      <c r="F46" s="22">
        <v>700000</v>
      </c>
      <c r="G46" s="34">
        <f t="shared" si="0"/>
        <v>7820000</v>
      </c>
    </row>
    <row r="47" spans="2:7" x14ac:dyDescent="0.4">
      <c r="B47" s="37"/>
      <c r="C47" s="32" t="s">
        <v>53</v>
      </c>
      <c r="D47" s="33"/>
      <c r="E47" s="34">
        <f xml:space="preserve"> +E43 +E44 +E45 - E46</f>
        <v>553404655</v>
      </c>
      <c r="F47" s="22">
        <f xml:space="preserve"> +F43 +F44 +F45 - F46</f>
        <v>552290137</v>
      </c>
      <c r="G47" s="34">
        <f t="shared" si="0"/>
        <v>1114518</v>
      </c>
    </row>
  </sheetData>
  <mergeCells count="13">
    <mergeCell ref="B42:B47"/>
    <mergeCell ref="B21:B28"/>
    <mergeCell ref="C21:C24"/>
    <mergeCell ref="C25:C27"/>
    <mergeCell ref="B30:B40"/>
    <mergeCell ref="C30:C34"/>
    <mergeCell ref="C35:C39"/>
    <mergeCell ref="B3:G3"/>
    <mergeCell ref="B5:G5"/>
    <mergeCell ref="B7:D7"/>
    <mergeCell ref="B8:B20"/>
    <mergeCell ref="C8:C11"/>
    <mergeCell ref="C12:C19"/>
  </mergeCells>
  <phoneticPr fontId="1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2025-05-08T05:25:21Z</dcterms:created>
  <dcterms:modified xsi:type="dcterms:W3CDTF">2025-05-08T05:25:21Z</dcterms:modified>
</cp:coreProperties>
</file>