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518A47B1-2C2E-4CE1-9733-1E50526FCFDD}" xr6:coauthVersionLast="47" xr6:coauthVersionMax="47" xr10:uidLastSave="{00000000-0000-0000-0000-000000000000}"/>
  <bookViews>
    <workbookView xWindow="-120" yWindow="-120" windowWidth="29040" windowHeight="15840" xr2:uid="{808E3CD4-447F-4DCC-84F7-418706CC1ACD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8" i="1"/>
  <c r="F37" i="1"/>
  <c r="F36" i="1"/>
  <c r="E36" i="1"/>
  <c r="G36" i="1" s="1"/>
  <c r="G35" i="1"/>
  <c r="G34" i="1"/>
  <c r="F33" i="1"/>
  <c r="E33" i="1"/>
  <c r="G33" i="1" s="1"/>
  <c r="G32" i="1"/>
  <c r="G31" i="1"/>
  <c r="F29" i="1"/>
  <c r="E29" i="1"/>
  <c r="G29" i="1" s="1"/>
  <c r="G28" i="1"/>
  <c r="G27" i="1"/>
  <c r="G26" i="1"/>
  <c r="F25" i="1"/>
  <c r="F30" i="1" s="1"/>
  <c r="E25" i="1"/>
  <c r="G25" i="1" s="1"/>
  <c r="G24" i="1"/>
  <c r="G23" i="1"/>
  <c r="G21" i="1"/>
  <c r="F21" i="1"/>
  <c r="E21" i="1"/>
  <c r="G20" i="1"/>
  <c r="G19" i="1"/>
  <c r="G18" i="1"/>
  <c r="G17" i="1"/>
  <c r="G16" i="1"/>
  <c r="G15" i="1"/>
  <c r="G14" i="1"/>
  <c r="F13" i="1"/>
  <c r="F22" i="1" s="1"/>
  <c r="E13" i="1"/>
  <c r="G13" i="1" s="1"/>
  <c r="G12" i="1"/>
  <c r="G11" i="1"/>
  <c r="G10" i="1"/>
  <c r="G9" i="1"/>
  <c r="G8" i="1"/>
  <c r="F40" i="1" l="1"/>
  <c r="F42" i="1" s="1"/>
  <c r="E30" i="1"/>
  <c r="G30" i="1" s="1"/>
  <c r="E37" i="1"/>
  <c r="G37" i="1" s="1"/>
  <c r="E22" i="1"/>
  <c r="E40" i="1" l="1"/>
  <c r="G22" i="1"/>
  <c r="E42" i="1" l="1"/>
  <c r="G42" i="1" s="1"/>
  <c r="G40" i="1"/>
</calcChain>
</file>

<file path=xl/sharedStrings.xml><?xml version="1.0" encoding="utf-8"?>
<sst xmlns="http://schemas.openxmlformats.org/spreadsheetml/2006/main" count="52" uniqueCount="48">
  <si>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</si>
  <si>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</si>
  <si>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（自）令和6年4月1日  （至）令和7年3月31日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</si>
  <si>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</si>
  <si>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</si>
  <si>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</si>
  <si>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</si>
  <si>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</si>
  <si>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</si>
  <si>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</si>
  <si>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</si>
  <si>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</si>
  <si>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</si>
  <si>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</si>
  <si>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</si>
  <si>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</si>
  <si>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</si>
  <si>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</si>
  <si>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</si>
  <si>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</si>
  <si>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</si>
  <si>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</si>
  <si>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</si>
  <si>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</si>
  <si>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</si>
  <si>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</si>
  <si>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</si>
  <si>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</si>
  <si>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</si>
  <si>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</si>
  <si>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施設整備等収入計（４）</t>
  </si>
  <si>
    <t>設備資金借入金元金償還支出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</si>
  <si>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</si>
  <si>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</si>
  <si>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</si>
  <si>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</si>
  <si>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</si>
  <si>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</si>
  <si>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その他の活動による収入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</si>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</sst>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76B1F97B-5B88-4E12-B337-02AF10D882AD}"/>
    <cellStyle name="標準 3" xfId="1" xr:uid="{E6146216-33FD-403C-AEEE-38DFE5DE2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42FE-5A56-4F50-B471-CE55A4CC617D}">
  <sheetPr>
    <pageSetUpPr fitToPage="1"/>
  </sheetPr>
  <dimension ref="B2:H52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>
        <v>686827000</v>
      </c>
      <c r="F8" s="12">
        <v>675456388</v>
      </c>
      <c r="G8" s="12">
        <f>E8-F8</f>
        <v>11370612</v>
      </c>
      <c r="H8" s="12"/>
    </row>
    <row r="9" spans="2:8" x14ac:dyDescent="0.4">
      <c r="B9" s="13"/>
      <c r="C9" s="13"/>
      <c r="D9" s="14" t="s">
        <v>12</v>
      </c>
      <c r="E9" s="15">
        <v>27410000</v>
      </c>
      <c r="F9" s="16">
        <v>25467738</v>
      </c>
      <c r="G9" s="16">
        <f t="shared" ref="G9:G42" si="0">E9-F9</f>
        <v>1942262</v>
      </c>
      <c r="H9" s="16"/>
    </row>
    <row r="10" spans="2:8" x14ac:dyDescent="0.4">
      <c r="B10" s="13"/>
      <c r="C10" s="13"/>
      <c r="D10" s="14" t="s">
        <v>13</v>
      </c>
      <c r="E10" s="15">
        <v>250000</v>
      </c>
      <c r="F10" s="16">
        <v>340720</v>
      </c>
      <c r="G10" s="16">
        <f t="shared" si="0"/>
        <v>-90720</v>
      </c>
      <c r="H10" s="16"/>
    </row>
    <row r="11" spans="2:8" x14ac:dyDescent="0.4">
      <c r="B11" s="13"/>
      <c r="C11" s="13"/>
      <c r="D11" s="14" t="s">
        <v>14</v>
      </c>
      <c r="E11" s="15">
        <v>15420</v>
      </c>
      <c r="F11" s="16">
        <v>33833</v>
      </c>
      <c r="G11" s="16">
        <f t="shared" si="0"/>
        <v>-18413</v>
      </c>
      <c r="H11" s="16"/>
    </row>
    <row r="12" spans="2:8" x14ac:dyDescent="0.4">
      <c r="B12" s="13"/>
      <c r="C12" s="13"/>
      <c r="D12" s="14" t="s">
        <v>15</v>
      </c>
      <c r="E12" s="17">
        <v>1109000</v>
      </c>
      <c r="F12" s="16">
        <v>5060615</v>
      </c>
      <c r="G12" s="16">
        <f t="shared" si="0"/>
        <v>-3951615</v>
      </c>
      <c r="H12" s="16"/>
    </row>
    <row r="13" spans="2:8" x14ac:dyDescent="0.4">
      <c r="B13" s="13"/>
      <c r="C13" s="18"/>
      <c r="D13" s="19" t="s">
        <v>16</v>
      </c>
      <c r="E13" s="20">
        <f>+E8+E9+E10+E11+E12</f>
        <v>715611420</v>
      </c>
      <c r="F13" s="21">
        <f>+F8+F9+F10+F11+F12</f>
        <v>706359294</v>
      </c>
      <c r="G13" s="21">
        <f t="shared" si="0"/>
        <v>9252126</v>
      </c>
      <c r="H13" s="21"/>
    </row>
    <row r="14" spans="2:8" x14ac:dyDescent="0.4">
      <c r="B14" s="13"/>
      <c r="C14" s="9" t="s">
        <v>17</v>
      </c>
      <c r="D14" s="14" t="s">
        <v>18</v>
      </c>
      <c r="E14" s="11">
        <v>489794500</v>
      </c>
      <c r="F14" s="16">
        <v>484024954</v>
      </c>
      <c r="G14" s="16">
        <f t="shared" si="0"/>
        <v>5769546</v>
      </c>
      <c r="H14" s="16"/>
    </row>
    <row r="15" spans="2:8" x14ac:dyDescent="0.4">
      <c r="B15" s="13"/>
      <c r="C15" s="13"/>
      <c r="D15" s="14" t="s">
        <v>19</v>
      </c>
      <c r="E15" s="15">
        <v>121185000</v>
      </c>
      <c r="F15" s="16">
        <v>122837458</v>
      </c>
      <c r="G15" s="16">
        <f t="shared" si="0"/>
        <v>-1652458</v>
      </c>
      <c r="H15" s="16"/>
    </row>
    <row r="16" spans="2:8" x14ac:dyDescent="0.4">
      <c r="B16" s="13"/>
      <c r="C16" s="13"/>
      <c r="D16" s="14" t="s">
        <v>20</v>
      </c>
      <c r="E16" s="15">
        <v>74459000</v>
      </c>
      <c r="F16" s="16">
        <v>72428926</v>
      </c>
      <c r="G16" s="16">
        <f t="shared" si="0"/>
        <v>2030074</v>
      </c>
      <c r="H16" s="16"/>
    </row>
    <row r="17" spans="2:8" x14ac:dyDescent="0.4">
      <c r="B17" s="13"/>
      <c r="C17" s="13"/>
      <c r="D17" s="14" t="s">
        <v>21</v>
      </c>
      <c r="E17" s="15">
        <v>210000</v>
      </c>
      <c r="F17" s="16">
        <v>249011</v>
      </c>
      <c r="G17" s="16">
        <f t="shared" si="0"/>
        <v>-39011</v>
      </c>
      <c r="H17" s="16"/>
    </row>
    <row r="18" spans="2:8" x14ac:dyDescent="0.4">
      <c r="B18" s="13"/>
      <c r="C18" s="13"/>
      <c r="D18" s="14" t="s">
        <v>22</v>
      </c>
      <c r="E18" s="15">
        <v>670000</v>
      </c>
      <c r="F18" s="16">
        <v>777516</v>
      </c>
      <c r="G18" s="16">
        <f t="shared" si="0"/>
        <v>-107516</v>
      </c>
      <c r="H18" s="16"/>
    </row>
    <row r="19" spans="2:8" x14ac:dyDescent="0.4">
      <c r="B19" s="13"/>
      <c r="C19" s="13"/>
      <c r="D19" s="14" t="s">
        <v>23</v>
      </c>
      <c r="E19" s="15"/>
      <c r="F19" s="16">
        <v>2083133</v>
      </c>
      <c r="G19" s="16">
        <f t="shared" si="0"/>
        <v>-2083133</v>
      </c>
      <c r="H19" s="16"/>
    </row>
    <row r="20" spans="2:8" x14ac:dyDescent="0.4">
      <c r="B20" s="13"/>
      <c r="C20" s="13"/>
      <c r="D20" s="14" t="s">
        <v>24</v>
      </c>
      <c r="E20" s="17"/>
      <c r="F20" s="16">
        <v>0</v>
      </c>
      <c r="G20" s="16">
        <f t="shared" si="0"/>
        <v>0</v>
      </c>
      <c r="H20" s="16"/>
    </row>
    <row r="21" spans="2:8" x14ac:dyDescent="0.4">
      <c r="B21" s="13"/>
      <c r="C21" s="18"/>
      <c r="D21" s="19" t="s">
        <v>25</v>
      </c>
      <c r="E21" s="20">
        <f>+E14+E15+E16+E17+E18+E19+E20</f>
        <v>686318500</v>
      </c>
      <c r="F21" s="21">
        <f>+F14+F15+F16+F17+F18+F19+F20</f>
        <v>682400998</v>
      </c>
      <c r="G21" s="21">
        <f t="shared" si="0"/>
        <v>3917502</v>
      </c>
      <c r="H21" s="21"/>
    </row>
    <row r="22" spans="2:8" x14ac:dyDescent="0.4">
      <c r="B22" s="18"/>
      <c r="C22" s="22" t="s">
        <v>26</v>
      </c>
      <c r="D22" s="23"/>
      <c r="E22" s="20">
        <f xml:space="preserve"> +E13 - E21</f>
        <v>29292920</v>
      </c>
      <c r="F22" s="24">
        <f xml:space="preserve"> +F13 - F21</f>
        <v>23958296</v>
      </c>
      <c r="G22" s="24">
        <f t="shared" si="0"/>
        <v>5334624</v>
      </c>
      <c r="H22" s="24"/>
    </row>
    <row r="23" spans="2:8" x14ac:dyDescent="0.4">
      <c r="B23" s="9" t="s">
        <v>27</v>
      </c>
      <c r="C23" s="9" t="s">
        <v>10</v>
      </c>
      <c r="D23" s="14" t="s">
        <v>28</v>
      </c>
      <c r="E23" s="11">
        <v>2025000</v>
      </c>
      <c r="F23" s="16">
        <v>2025000</v>
      </c>
      <c r="G23" s="16">
        <f t="shared" si="0"/>
        <v>0</v>
      </c>
      <c r="H23" s="16"/>
    </row>
    <row r="24" spans="2:8" x14ac:dyDescent="0.4">
      <c r="B24" s="13"/>
      <c r="C24" s="13"/>
      <c r="D24" s="14" t="s">
        <v>29</v>
      </c>
      <c r="E24" s="17"/>
      <c r="F24" s="16">
        <v>0</v>
      </c>
      <c r="G24" s="16">
        <f t="shared" si="0"/>
        <v>0</v>
      </c>
      <c r="H24" s="16"/>
    </row>
    <row r="25" spans="2:8" x14ac:dyDescent="0.4">
      <c r="B25" s="13"/>
      <c r="C25" s="18"/>
      <c r="D25" s="19" t="s">
        <v>30</v>
      </c>
      <c r="E25" s="20">
        <f>+E23+E24</f>
        <v>2025000</v>
      </c>
      <c r="F25" s="21">
        <f>+F23+F24</f>
        <v>2025000</v>
      </c>
      <c r="G25" s="21">
        <f t="shared" si="0"/>
        <v>0</v>
      </c>
      <c r="H25" s="21"/>
    </row>
    <row r="26" spans="2:8" x14ac:dyDescent="0.4">
      <c r="B26" s="13"/>
      <c r="C26" s="9" t="s">
        <v>17</v>
      </c>
      <c r="D26" s="14" t="s">
        <v>31</v>
      </c>
      <c r="E26" s="11">
        <v>6500000</v>
      </c>
      <c r="F26" s="16">
        <v>6404625</v>
      </c>
      <c r="G26" s="16">
        <f t="shared" si="0"/>
        <v>95375</v>
      </c>
      <c r="H26" s="16"/>
    </row>
    <row r="27" spans="2:8" x14ac:dyDescent="0.4">
      <c r="B27" s="13"/>
      <c r="C27" s="13"/>
      <c r="D27" s="14" t="s">
        <v>32</v>
      </c>
      <c r="E27" s="15">
        <v>3270000</v>
      </c>
      <c r="F27" s="16">
        <v>5028502</v>
      </c>
      <c r="G27" s="16">
        <f t="shared" si="0"/>
        <v>-1758502</v>
      </c>
      <c r="H27" s="16"/>
    </row>
    <row r="28" spans="2:8" x14ac:dyDescent="0.4">
      <c r="B28" s="13"/>
      <c r="C28" s="13"/>
      <c r="D28" s="14" t="s">
        <v>33</v>
      </c>
      <c r="E28" s="17"/>
      <c r="F28" s="16">
        <v>0</v>
      </c>
      <c r="G28" s="16">
        <f t="shared" si="0"/>
        <v>0</v>
      </c>
      <c r="H28" s="16"/>
    </row>
    <row r="29" spans="2:8" x14ac:dyDescent="0.4">
      <c r="B29" s="13"/>
      <c r="C29" s="18"/>
      <c r="D29" s="19" t="s">
        <v>34</v>
      </c>
      <c r="E29" s="20">
        <f>+E26+E27+E28</f>
        <v>9770000</v>
      </c>
      <c r="F29" s="21">
        <f>+F26+F27+F28</f>
        <v>11433127</v>
      </c>
      <c r="G29" s="21">
        <f t="shared" si="0"/>
        <v>-1663127</v>
      </c>
      <c r="H29" s="21"/>
    </row>
    <row r="30" spans="2:8" x14ac:dyDescent="0.4">
      <c r="B30" s="18"/>
      <c r="C30" s="25" t="s">
        <v>35</v>
      </c>
      <c r="D30" s="23"/>
      <c r="E30" s="20">
        <f xml:space="preserve"> +E25 - E29</f>
        <v>-7745000</v>
      </c>
      <c r="F30" s="24">
        <f xml:space="preserve"> +F25 - F29</f>
        <v>-9408127</v>
      </c>
      <c r="G30" s="24">
        <f t="shared" si="0"/>
        <v>1663127</v>
      </c>
      <c r="H30" s="24"/>
    </row>
    <row r="31" spans="2:8" x14ac:dyDescent="0.4">
      <c r="B31" s="9" t="s">
        <v>36</v>
      </c>
      <c r="C31" s="9" t="s">
        <v>10</v>
      </c>
      <c r="D31" s="14" t="s">
        <v>37</v>
      </c>
      <c r="E31" s="11"/>
      <c r="F31" s="16">
        <v>5030000</v>
      </c>
      <c r="G31" s="16">
        <f t="shared" si="0"/>
        <v>-5030000</v>
      </c>
      <c r="H31" s="16"/>
    </row>
    <row r="32" spans="2:8" x14ac:dyDescent="0.4">
      <c r="B32" s="13"/>
      <c r="C32" s="13"/>
      <c r="D32" s="14" t="s">
        <v>38</v>
      </c>
      <c r="E32" s="17"/>
      <c r="F32" s="16">
        <v>0</v>
      </c>
      <c r="G32" s="16">
        <f t="shared" si="0"/>
        <v>0</v>
      </c>
      <c r="H32" s="16"/>
    </row>
    <row r="33" spans="2:8" x14ac:dyDescent="0.4">
      <c r="B33" s="13"/>
      <c r="C33" s="18"/>
      <c r="D33" s="19" t="s">
        <v>39</v>
      </c>
      <c r="E33" s="20">
        <f>+E31+E32</f>
        <v>0</v>
      </c>
      <c r="F33" s="21">
        <f>+F31+F32</f>
        <v>5030000</v>
      </c>
      <c r="G33" s="21">
        <f t="shared" si="0"/>
        <v>-5030000</v>
      </c>
      <c r="H33" s="21"/>
    </row>
    <row r="34" spans="2:8" x14ac:dyDescent="0.4">
      <c r="B34" s="13"/>
      <c r="C34" s="9" t="s">
        <v>17</v>
      </c>
      <c r="D34" s="14" t="s">
        <v>40</v>
      </c>
      <c r="E34" s="11">
        <v>9600000</v>
      </c>
      <c r="F34" s="16">
        <v>13550000</v>
      </c>
      <c r="G34" s="16">
        <f t="shared" si="0"/>
        <v>-3950000</v>
      </c>
      <c r="H34" s="16"/>
    </row>
    <row r="35" spans="2:8" x14ac:dyDescent="0.4">
      <c r="B35" s="13"/>
      <c r="C35" s="13"/>
      <c r="D35" s="26" t="s">
        <v>41</v>
      </c>
      <c r="E35" s="17"/>
      <c r="F35" s="27">
        <v>0</v>
      </c>
      <c r="G35" s="27">
        <f t="shared" si="0"/>
        <v>0</v>
      </c>
      <c r="H35" s="27"/>
    </row>
    <row r="36" spans="2:8" x14ac:dyDescent="0.4">
      <c r="B36" s="13"/>
      <c r="C36" s="18"/>
      <c r="D36" s="28" t="s">
        <v>42</v>
      </c>
      <c r="E36" s="20">
        <f>+E34+E35</f>
        <v>9600000</v>
      </c>
      <c r="F36" s="29">
        <f>+F34+F35</f>
        <v>13550000</v>
      </c>
      <c r="G36" s="29">
        <f t="shared" si="0"/>
        <v>-3950000</v>
      </c>
      <c r="H36" s="29"/>
    </row>
    <row r="37" spans="2:8" x14ac:dyDescent="0.4">
      <c r="B37" s="18"/>
      <c r="C37" s="25" t="s">
        <v>43</v>
      </c>
      <c r="D37" s="23"/>
      <c r="E37" s="20">
        <f xml:space="preserve"> +E33 - E36</f>
        <v>-9600000</v>
      </c>
      <c r="F37" s="24">
        <f xml:space="preserve"> +F33 - F36</f>
        <v>-8520000</v>
      </c>
      <c r="G37" s="24">
        <f t="shared" si="0"/>
        <v>-1080000</v>
      </c>
      <c r="H37" s="24"/>
    </row>
    <row r="38" spans="2:8" x14ac:dyDescent="0.4">
      <c r="B38" s="30" t="s">
        <v>44</v>
      </c>
      <c r="C38" s="31"/>
      <c r="D38" s="32"/>
      <c r="E38" s="11"/>
      <c r="F38" s="33"/>
      <c r="G38" s="33">
        <f>E38 + E39</f>
        <v>0</v>
      </c>
      <c r="H38" s="33"/>
    </row>
    <row r="39" spans="2:8" x14ac:dyDescent="0.4">
      <c r="B39" s="34"/>
      <c r="C39" s="35"/>
      <c r="D39" s="36"/>
      <c r="E39" s="17"/>
      <c r="F39" s="37"/>
      <c r="G39" s="37"/>
      <c r="H39" s="37"/>
    </row>
    <row r="40" spans="2:8" x14ac:dyDescent="0.4">
      <c r="B40" s="25" t="s">
        <v>45</v>
      </c>
      <c r="C40" s="22"/>
      <c r="D40" s="23"/>
      <c r="E40" s="20">
        <f xml:space="preserve"> +E22 +E30 +E37 - (E38 + E39)</f>
        <v>11947920</v>
      </c>
      <c r="F40" s="24">
        <f xml:space="preserve"> +F22 +F30 +F37 - (F38 + F39)</f>
        <v>6030169</v>
      </c>
      <c r="G40" s="24">
        <f t="shared" si="0"/>
        <v>5917751</v>
      </c>
      <c r="H40" s="24"/>
    </row>
    <row r="41" spans="2:8" x14ac:dyDescent="0.4">
      <c r="B41" s="25" t="s">
        <v>46</v>
      </c>
      <c r="C41" s="22"/>
      <c r="D41" s="23"/>
      <c r="E41" s="20"/>
      <c r="F41" s="24">
        <v>217645506</v>
      </c>
      <c r="G41" s="24">
        <f t="shared" si="0"/>
        <v>-217645506</v>
      </c>
      <c r="H41" s="24"/>
    </row>
    <row r="42" spans="2:8" x14ac:dyDescent="0.4">
      <c r="B42" s="25" t="s">
        <v>47</v>
      </c>
      <c r="C42" s="22"/>
      <c r="D42" s="23"/>
      <c r="E42" s="20">
        <f xml:space="preserve"> +E40 +E41</f>
        <v>11947920</v>
      </c>
      <c r="F42" s="24">
        <f xml:space="preserve"> +F40 +F41</f>
        <v>223675675</v>
      </c>
      <c r="G42" s="24">
        <f t="shared" si="0"/>
        <v>-211727755</v>
      </c>
      <c r="H42" s="24"/>
    </row>
    <row r="43" spans="2:8" x14ac:dyDescent="0.4">
      <c r="B43" s="38"/>
      <c r="C43" s="38"/>
      <c r="D43" s="38"/>
      <c r="E43" s="38"/>
      <c r="F43" s="38"/>
      <c r="G43" s="38"/>
      <c r="H43" s="38"/>
    </row>
    <row r="44" spans="2:8" x14ac:dyDescent="0.4">
      <c r="B44" s="38"/>
      <c r="C44" s="38"/>
      <c r="D44" s="38"/>
      <c r="E44" s="38"/>
      <c r="F44" s="38"/>
      <c r="G44" s="38"/>
      <c r="H44" s="38"/>
    </row>
    <row r="45" spans="2:8" x14ac:dyDescent="0.4">
      <c r="B45" s="38"/>
      <c r="C45" s="38"/>
      <c r="D45" s="38"/>
      <c r="E45" s="38"/>
      <c r="F45" s="38"/>
      <c r="G45" s="38"/>
      <c r="H45" s="38"/>
    </row>
    <row r="46" spans="2:8" x14ac:dyDescent="0.4">
      <c r="B46" s="38"/>
      <c r="C46" s="38"/>
      <c r="D46" s="38"/>
      <c r="E46" s="38"/>
      <c r="F46" s="38"/>
      <c r="G46" s="38"/>
      <c r="H46" s="38"/>
    </row>
    <row r="47" spans="2:8" x14ac:dyDescent="0.4">
      <c r="B47" s="38"/>
      <c r="C47" s="38"/>
      <c r="D47" s="38"/>
      <c r="E47" s="38"/>
      <c r="F47" s="38"/>
      <c r="G47" s="38"/>
      <c r="H47" s="38"/>
    </row>
    <row r="48" spans="2:8" x14ac:dyDescent="0.4">
      <c r="B48" s="38"/>
      <c r="C48" s="38"/>
      <c r="D48" s="38"/>
      <c r="E48" s="38"/>
      <c r="F48" s="38"/>
      <c r="G48" s="38"/>
      <c r="H48" s="38"/>
    </row>
    <row r="49" spans="2:8" x14ac:dyDescent="0.4">
      <c r="B49" s="38"/>
      <c r="C49" s="38"/>
      <c r="D49" s="38"/>
      <c r="E49" s="38"/>
      <c r="F49" s="38"/>
      <c r="G49" s="38"/>
      <c r="H49" s="38"/>
    </row>
    <row r="50" spans="2:8" x14ac:dyDescent="0.4">
      <c r="B50" s="38"/>
      <c r="C50" s="38"/>
      <c r="D50" s="38"/>
      <c r="E50" s="38"/>
      <c r="F50" s="38"/>
      <c r="G50" s="38"/>
      <c r="H50" s="38"/>
    </row>
    <row r="51" spans="2:8" x14ac:dyDescent="0.4">
      <c r="B51" s="38"/>
      <c r="C51" s="38"/>
      <c r="D51" s="38"/>
      <c r="E51" s="38"/>
      <c r="F51" s="38"/>
      <c r="G51" s="38"/>
      <c r="H51" s="38"/>
    </row>
    <row r="52" spans="2:8" x14ac:dyDescent="0.4">
      <c r="B52" s="38"/>
      <c r="C52" s="38"/>
      <c r="D52" s="38"/>
      <c r="E52" s="38"/>
      <c r="F52" s="38"/>
      <c r="G52" s="38"/>
      <c r="H52" s="38"/>
    </row>
  </sheetData>
  <mergeCells count="12">
    <mergeCell ref="B23:B30"/>
    <mergeCell ref="C23:C25"/>
    <mergeCell ref="C26:C29"/>
    <mergeCell ref="B31:B37"/>
    <mergeCell ref="C31:C33"/>
    <mergeCell ref="C34:C36"/>
    <mergeCell ref="B3:H3"/>
    <mergeCell ref="B5:H5"/>
    <mergeCell ref="B7:D7"/>
    <mergeCell ref="B8:B22"/>
    <mergeCell ref="C8:C13"/>
    <mergeCell ref="C14:C21"/>
  </mergeCells>
  <phoneticPr fontId="1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2025-05-08T05:25:17Z</dcterms:created>
  <dcterms:modified xsi:type="dcterms:W3CDTF">2025-05-08T05:25:18Z</dcterms:modified>
</cp:coreProperties>
</file>